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01\共有フォルダ\法人\法人監査   ･現況報告\現況報告(R3)\"/>
    </mc:Choice>
  </mc:AlternateContent>
  <xr:revisionPtr revIDLastSave="0" documentId="8_{3C183A59-B118-4324-B86F-B42DEF227330}" xr6:coauthVersionLast="47" xr6:coauthVersionMax="47" xr10:uidLastSave="{00000000-0000-0000-0000-000000000000}"/>
  <bookViews>
    <workbookView xWindow="-120" yWindow="-120" windowWidth="20730" windowHeight="11160" xr2:uid="{54C2E6AF-C5F4-414C-BAAD-53FAC6DBBDAD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1" l="1"/>
  <c r="E64" i="1"/>
  <c r="E63" i="1"/>
  <c r="E62" i="1"/>
  <c r="E61" i="1"/>
  <c r="E60" i="1"/>
  <c r="E59" i="1"/>
  <c r="E58" i="1"/>
  <c r="E57" i="1"/>
  <c r="E56" i="1"/>
  <c r="I55" i="1"/>
  <c r="E55" i="1"/>
  <c r="I54" i="1"/>
  <c r="E54" i="1"/>
  <c r="I53" i="1"/>
  <c r="E53" i="1"/>
  <c r="H52" i="1"/>
  <c r="G52" i="1"/>
  <c r="I52" i="1" s="1"/>
  <c r="E52" i="1"/>
  <c r="I51" i="1"/>
  <c r="E51" i="1"/>
  <c r="I50" i="1"/>
  <c r="E50" i="1"/>
  <c r="H49" i="1"/>
  <c r="G49" i="1"/>
  <c r="G64" i="1" s="1"/>
  <c r="I64" i="1" s="1"/>
  <c r="E49" i="1"/>
  <c r="I48" i="1"/>
  <c r="E48" i="1"/>
  <c r="E47" i="1"/>
  <c r="E46" i="1"/>
  <c r="I45" i="1"/>
  <c r="E45" i="1"/>
  <c r="I44" i="1"/>
  <c r="E44" i="1"/>
  <c r="I43" i="1"/>
  <c r="E43" i="1"/>
  <c r="I42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D35" i="1"/>
  <c r="D34" i="1" s="1"/>
  <c r="C35" i="1"/>
  <c r="E35" i="1" s="1"/>
  <c r="H34" i="1"/>
  <c r="G34" i="1"/>
  <c r="I34" i="1" s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H9" i="1"/>
  <c r="H46" i="1" s="1"/>
  <c r="H65" i="1" s="1"/>
  <c r="G9" i="1"/>
  <c r="G46" i="1" s="1"/>
  <c r="E9" i="1"/>
  <c r="D9" i="1"/>
  <c r="C9" i="1"/>
  <c r="G65" i="1" l="1"/>
  <c r="I65" i="1" s="1"/>
  <c r="I46" i="1"/>
  <c r="D65" i="1"/>
  <c r="C34" i="1"/>
  <c r="E34" i="1" s="1"/>
  <c r="I49" i="1"/>
  <c r="C65" i="1" l="1"/>
  <c r="E65" i="1" s="1"/>
</calcChain>
</file>

<file path=xl/sharedStrings.xml><?xml version="1.0" encoding="utf-8"?>
<sst xmlns="http://schemas.openxmlformats.org/spreadsheetml/2006/main" count="115" uniqueCount="108">
  <si>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</si>
  <si>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</si>
  <si>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</si>
  <si>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</si>
  <si>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</si>
  <si>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</si>
  <si>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</si>
  <si>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</si>
  <si>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</si>
  <si>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</si>
  <si>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</si>
  <si>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</si>
  <si>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</si>
  <si>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</si>
  <si>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</si>
  <si>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</si>
  <si>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</si>
  <si>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</si>
  <si>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</si>
  <si>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</si>
  <si>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</si>
  <si>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</si>
  <si>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</si>
  <si>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</si>
  <si>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</si>
  <si>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</si>
  <si>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</si>
  <si>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</si>
  <si>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</si>
  <si>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</si>
  <si>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１年以内返済予定生活福祉資金会計長期借入金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</si>
  <si>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</si>
  <si>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</si>
  <si>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</si>
  <si>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</si>
  <si>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</si>
  <si>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未返還金</t>
  </si>
  <si>
    <t>　原材料</t>
  </si>
  <si>
    <t>　預り金</t>
  </si>
  <si>
    <t>　立替金</t>
  </si>
  <si>
    <t>　職員預り金</t>
  </si>
  <si>
    <t>　前払金</t>
  </si>
  <si>
    <t>　前受金</t>
  </si>
  <si>
    <t>　前払費用</t>
  </si>
  <si>
    <t>　前受収益</t>
  </si>
  <si>
    <t>　１年以内回収予定長期貸付金</t>
  </si>
  <si>
    <t>　生活福祉資金会計借入金</t>
  </si>
  <si>
    <t>　１年以内回収予定生活福祉資金会計長期貸付金</t>
  </si>
  <si>
    <t>　仮受金</t>
  </si>
  <si>
    <t>　短期貸付金</t>
  </si>
  <si>
    <t>　賞与引当金</t>
  </si>
  <si>
    <t>　生活福祉資金会計貸付金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</si>
  <si>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</si>
  <si>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</si>
  <si>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</si>
  <si>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</si>
  <si>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</si>
  <si>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</si>
  <si>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</si>
  <si>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</si>
  <si>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</si>
  <si>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</si>
  <si>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</si>
  <si>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</si>
  <si>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</si>
  <si>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</si>
  <si>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</si>
  <si>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生活福祉資金会計長期借入金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</si>
  <si>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</si>
  <si>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</si>
  <si>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</si>
  <si>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</si>
  <si>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</si>
  <si>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</si>
  <si>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</si>
  <si>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退職共済預り金</t>
  </si>
  <si>
    <t>　車輌運搬具</t>
  </si>
  <si>
    <t>　その他の固定負債</t>
  </si>
  <si>
    <t>　器具及び備品</t>
  </si>
  <si>
    <t>負債の部合計</t>
  </si>
  <si>
    <t>　建設仮勘定</t>
  </si>
  <si>
    <t>純資産の部</t>
  </si>
  <si>
    <t>　有形リース資産</t>
  </si>
  <si>
    <t>基本金</t>
  </si>
  <si>
    <t>　権利</t>
  </si>
  <si>
    <t>基金</t>
  </si>
  <si>
    <t>　ソフトウェア</t>
  </si>
  <si>
    <t>　基金</t>
  </si>
  <si>
    <t>　無形リース資産</t>
  </si>
  <si>
    <t>国庫補助金等特別積立金</t>
  </si>
  <si>
    <t>その他の積立金</t>
  </si>
  <si>
    <t>　長期貸付金</t>
  </si>
  <si>
    <t>　人件費積立金</t>
  </si>
  <si>
    <t>　生活福祉資金会計長期貸付金</t>
  </si>
  <si>
    <t>次期繰越活動増減差額</t>
  </si>
  <si>
    <t>　退職手当積立基金預け金</t>
  </si>
  <si>
    <t>（うち当期活動増減差額）</t>
  </si>
  <si>
    <t>　退職共済事業管理資産</t>
  </si>
  <si>
    <t>　退職給付引当資産</t>
  </si>
  <si>
    <t>　長期預り金積立資産</t>
  </si>
  <si>
    <t>　地域福祉基金積立資産</t>
  </si>
  <si>
    <t>　福祉基金積立資産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</si>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</sst>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FB762D30-2EB4-4D94-9BB4-69DC49301F40}"/>
    <cellStyle name="標準 3" xfId="2" xr:uid="{DB742B1B-3E23-40A1-9C4C-46BEC2211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71D0-BD3C-4EDD-BDAA-5E97B717B145}">
  <sheetPr>
    <pageSetUpPr fitToPage="1"/>
  </sheetPr>
  <dimension ref="B1:I65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</f>
        <v>41443123</v>
      </c>
      <c r="D9" s="16">
        <f>+D10+D11+D12+D13+D14+D15+D16+D17+D18+D19+D20+D21+D22+D23+D24+D25+D26+D27+D28+D29+D30+D31+D32-ABS(D33)</f>
        <v>36552709</v>
      </c>
      <c r="E9" s="15">
        <f>C9-D9</f>
        <v>4890414</v>
      </c>
      <c r="F9" s="14" t="s">
        <v>10</v>
      </c>
      <c r="G9" s="15">
        <f>+G10+G11+G12+G13+G14+G15+G16+G17+G18+G19+G20+G21+G22+G23+G24+G25+G26+G27+G28+G29+G30</f>
        <v>18627135</v>
      </c>
      <c r="H9" s="16">
        <f>+H10+H11+H12+H13+H14+H15+H16+H17+H18+H19+H20+H21+H22+H23+H24+H25+H26+H27+H28+H29+H30</f>
        <v>14503708</v>
      </c>
      <c r="I9" s="15">
        <f>G9-H9</f>
        <v>4123427</v>
      </c>
    </row>
    <row r="10" spans="2:9" x14ac:dyDescent="0.4">
      <c r="B10" s="17" t="s">
        <v>11</v>
      </c>
      <c r="C10" s="18">
        <v>23885408</v>
      </c>
      <c r="D10" s="19">
        <v>21009827</v>
      </c>
      <c r="E10" s="18">
        <f t="shared" ref="E10:E65" si="0">C10-D10</f>
        <v>2875581</v>
      </c>
      <c r="F10" s="17" t="s">
        <v>12</v>
      </c>
      <c r="G10" s="18"/>
      <c r="H10" s="19"/>
      <c r="I10" s="18">
        <f t="shared" ref="I10:I65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18599753</v>
      </c>
      <c r="H11" s="22">
        <v>14479551</v>
      </c>
      <c r="I11" s="21">
        <f t="shared" si="1"/>
        <v>4120202</v>
      </c>
    </row>
    <row r="12" spans="2:9" x14ac:dyDescent="0.4">
      <c r="B12" s="20" t="s">
        <v>15</v>
      </c>
      <c r="C12" s="21">
        <v>17557715</v>
      </c>
      <c r="D12" s="22">
        <v>15473776</v>
      </c>
      <c r="E12" s="21">
        <f t="shared" si="0"/>
        <v>2083939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27000</v>
      </c>
      <c r="H23" s="22"/>
      <c r="I23" s="21">
        <f t="shared" si="1"/>
        <v>27000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>
        <v>382</v>
      </c>
      <c r="H24" s="22">
        <v>24157</v>
      </c>
      <c r="I24" s="21">
        <f t="shared" si="1"/>
        <v>-23775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/>
      <c r="H29" s="22"/>
      <c r="I29" s="21">
        <f t="shared" si="1"/>
        <v>0</v>
      </c>
    </row>
    <row r="30" spans="2:9" x14ac:dyDescent="0.4">
      <c r="B30" s="20" t="s">
        <v>51</v>
      </c>
      <c r="C30" s="21"/>
      <c r="D30" s="22"/>
      <c r="E30" s="21">
        <f t="shared" si="0"/>
        <v>0</v>
      </c>
      <c r="F30" s="20" t="s">
        <v>52</v>
      </c>
      <c r="G30" s="21"/>
      <c r="H30" s="22"/>
      <c r="I30" s="21">
        <f t="shared" si="1"/>
        <v>0</v>
      </c>
    </row>
    <row r="31" spans="2:9" x14ac:dyDescent="0.4">
      <c r="B31" s="20" t="s">
        <v>53</v>
      </c>
      <c r="C31" s="21"/>
      <c r="D31" s="22">
        <v>69106</v>
      </c>
      <c r="E31" s="21">
        <f t="shared" si="0"/>
        <v>-69106</v>
      </c>
      <c r="F31" s="20"/>
      <c r="G31" s="21"/>
      <c r="H31" s="21"/>
      <c r="I31" s="21"/>
    </row>
    <row r="32" spans="2:9" x14ac:dyDescent="0.4">
      <c r="B32" s="20" t="s">
        <v>54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14" t="s">
        <v>56</v>
      </c>
      <c r="C34" s="15">
        <f>+C35 +C40</f>
        <v>197037345</v>
      </c>
      <c r="D34" s="16">
        <f>+D35 +D40</f>
        <v>188743892</v>
      </c>
      <c r="E34" s="15">
        <f t="shared" si="0"/>
        <v>8293453</v>
      </c>
      <c r="F34" s="14" t="s">
        <v>57</v>
      </c>
      <c r="G34" s="15">
        <f>+G35+G36+G37+G38+G39+G40+G41+G42+G43+G44+G45</f>
        <v>105045493</v>
      </c>
      <c r="H34" s="16">
        <f>+H35+H36+H37+H38+H39+H40+H41+H42+H43+H44+H45</f>
        <v>98427821</v>
      </c>
      <c r="I34" s="15">
        <f t="shared" si="1"/>
        <v>6617672</v>
      </c>
    </row>
    <row r="35" spans="2:9" x14ac:dyDescent="0.4">
      <c r="B35" s="14" t="s">
        <v>58</v>
      </c>
      <c r="C35" s="15">
        <f>+C36+C37+C38+C39</f>
        <v>1000000</v>
      </c>
      <c r="D35" s="16">
        <f>+D36+D37+D38+D39</f>
        <v>1000000</v>
      </c>
      <c r="E35" s="15">
        <f t="shared" si="0"/>
        <v>0</v>
      </c>
      <c r="F35" s="17" t="s">
        <v>59</v>
      </c>
      <c r="G35" s="18"/>
      <c r="H35" s="19"/>
      <c r="I35" s="18">
        <f t="shared" si="1"/>
        <v>0</v>
      </c>
    </row>
    <row r="36" spans="2:9" x14ac:dyDescent="0.4">
      <c r="B36" s="17" t="s">
        <v>60</v>
      </c>
      <c r="C36" s="18"/>
      <c r="D36" s="19"/>
      <c r="E36" s="18">
        <f t="shared" si="0"/>
        <v>0</v>
      </c>
      <c r="F36" s="20" t="s">
        <v>61</v>
      </c>
      <c r="G36" s="21"/>
      <c r="H36" s="22"/>
      <c r="I36" s="21">
        <f t="shared" si="1"/>
        <v>0</v>
      </c>
    </row>
    <row r="37" spans="2:9" x14ac:dyDescent="0.4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/>
      <c r="H37" s="22"/>
      <c r="I37" s="21">
        <f t="shared" si="1"/>
        <v>0</v>
      </c>
    </row>
    <row r="38" spans="2:9" x14ac:dyDescent="0.4">
      <c r="B38" s="20" t="s">
        <v>64</v>
      </c>
      <c r="C38" s="21">
        <v>1000000</v>
      </c>
      <c r="D38" s="22">
        <v>1000000</v>
      </c>
      <c r="E38" s="21">
        <f t="shared" si="0"/>
        <v>0</v>
      </c>
      <c r="F38" s="20" t="s">
        <v>65</v>
      </c>
      <c r="G38" s="21"/>
      <c r="H38" s="22"/>
      <c r="I38" s="21">
        <f t="shared" si="1"/>
        <v>0</v>
      </c>
    </row>
    <row r="39" spans="2:9" x14ac:dyDescent="0.4">
      <c r="B39" s="20" t="s">
        <v>66</v>
      </c>
      <c r="C39" s="21"/>
      <c r="D39" s="22"/>
      <c r="E39" s="21">
        <f t="shared" si="0"/>
        <v>0</v>
      </c>
      <c r="F39" s="20" t="s">
        <v>67</v>
      </c>
      <c r="G39" s="21"/>
      <c r="H39" s="22"/>
      <c r="I39" s="21">
        <f t="shared" si="1"/>
        <v>0</v>
      </c>
    </row>
    <row r="40" spans="2:9" x14ac:dyDescent="0.4">
      <c r="B40" s="14" t="s">
        <v>68</v>
      </c>
      <c r="C40" s="15">
        <f>+C41+C42+C43+C44+C45+C46+C47+C48+C49+C50+C51+C52+C53+C54+C55+C56+C57+C58+C59+C60+C61+C62+C63-ABS(C64)</f>
        <v>196037345</v>
      </c>
      <c r="D40" s="16">
        <f>+D41+D42+D43+D44+D45+D46+D47+D48+D49+D50+D51+D52+D53+D54+D55+D56+D57+D58+D59+D60+D61+D62+D63-ABS(D64)</f>
        <v>187743892</v>
      </c>
      <c r="E40" s="15">
        <f t="shared" si="0"/>
        <v>8293453</v>
      </c>
      <c r="F40" s="20" t="s">
        <v>69</v>
      </c>
      <c r="G40" s="21">
        <v>105045493</v>
      </c>
      <c r="H40" s="22">
        <v>98427821</v>
      </c>
      <c r="I40" s="21">
        <f t="shared" si="1"/>
        <v>6617672</v>
      </c>
    </row>
    <row r="41" spans="2:9" x14ac:dyDescent="0.4">
      <c r="B41" s="17" t="s">
        <v>60</v>
      </c>
      <c r="C41" s="18"/>
      <c r="D41" s="19"/>
      <c r="E41" s="18">
        <f t="shared" si="0"/>
        <v>0</v>
      </c>
      <c r="F41" s="20" t="s">
        <v>70</v>
      </c>
      <c r="G41" s="21"/>
      <c r="H41" s="22"/>
      <c r="I41" s="21">
        <f t="shared" si="1"/>
        <v>0</v>
      </c>
    </row>
    <row r="42" spans="2:9" x14ac:dyDescent="0.4">
      <c r="B42" s="20" t="s">
        <v>62</v>
      </c>
      <c r="C42" s="21"/>
      <c r="D42" s="22"/>
      <c r="E42" s="21">
        <f t="shared" si="0"/>
        <v>0</v>
      </c>
      <c r="F42" s="20" t="s">
        <v>71</v>
      </c>
      <c r="G42" s="21"/>
      <c r="H42" s="22"/>
      <c r="I42" s="21">
        <f t="shared" si="1"/>
        <v>0</v>
      </c>
    </row>
    <row r="43" spans="2:9" x14ac:dyDescent="0.4">
      <c r="B43" s="20" t="s">
        <v>72</v>
      </c>
      <c r="C43" s="21"/>
      <c r="D43" s="22"/>
      <c r="E43" s="21">
        <f t="shared" si="0"/>
        <v>0</v>
      </c>
      <c r="F43" s="20" t="s">
        <v>73</v>
      </c>
      <c r="G43" s="21"/>
      <c r="H43" s="22"/>
      <c r="I43" s="21">
        <f t="shared" si="1"/>
        <v>0</v>
      </c>
    </row>
    <row r="44" spans="2:9" x14ac:dyDescent="0.4">
      <c r="B44" s="20" t="s">
        <v>74</v>
      </c>
      <c r="C44" s="21"/>
      <c r="D44" s="22"/>
      <c r="E44" s="21">
        <f t="shared" si="0"/>
        <v>0</v>
      </c>
      <c r="F44" s="20" t="s">
        <v>75</v>
      </c>
      <c r="G44" s="21"/>
      <c r="H44" s="22"/>
      <c r="I44" s="21">
        <f t="shared" si="1"/>
        <v>0</v>
      </c>
    </row>
    <row r="45" spans="2:9" x14ac:dyDescent="0.4">
      <c r="B45" s="20" t="s">
        <v>76</v>
      </c>
      <c r="C45" s="21">
        <v>3292564</v>
      </c>
      <c r="D45" s="22">
        <v>1569501</v>
      </c>
      <c r="E45" s="21">
        <f t="shared" si="0"/>
        <v>1723063</v>
      </c>
      <c r="F45" s="20" t="s">
        <v>77</v>
      </c>
      <c r="G45" s="21"/>
      <c r="H45" s="22"/>
      <c r="I45" s="21">
        <f t="shared" si="1"/>
        <v>0</v>
      </c>
    </row>
    <row r="46" spans="2:9" x14ac:dyDescent="0.4">
      <c r="B46" s="20" t="s">
        <v>78</v>
      </c>
      <c r="C46" s="21">
        <v>387305</v>
      </c>
      <c r="D46" s="22">
        <v>494112</v>
      </c>
      <c r="E46" s="21">
        <f t="shared" si="0"/>
        <v>-106807</v>
      </c>
      <c r="F46" s="14" t="s">
        <v>79</v>
      </c>
      <c r="G46" s="15">
        <f>+G9 +G34</f>
        <v>123672628</v>
      </c>
      <c r="H46" s="15">
        <f>+H9 +H34</f>
        <v>112931529</v>
      </c>
      <c r="I46" s="15">
        <f t="shared" si="1"/>
        <v>10741099</v>
      </c>
    </row>
    <row r="47" spans="2:9" x14ac:dyDescent="0.4">
      <c r="B47" s="20" t="s">
        <v>80</v>
      </c>
      <c r="C47" s="21"/>
      <c r="D47" s="22"/>
      <c r="E47" s="21">
        <f t="shared" si="0"/>
        <v>0</v>
      </c>
      <c r="F47" s="23" t="s">
        <v>81</v>
      </c>
      <c r="G47" s="24"/>
      <c r="H47" s="24"/>
      <c r="I47" s="25"/>
    </row>
    <row r="48" spans="2:9" x14ac:dyDescent="0.4">
      <c r="B48" s="20" t="s">
        <v>82</v>
      </c>
      <c r="C48" s="21"/>
      <c r="D48" s="22"/>
      <c r="E48" s="21">
        <f t="shared" si="0"/>
        <v>0</v>
      </c>
      <c r="F48" s="17" t="s">
        <v>83</v>
      </c>
      <c r="G48" s="18"/>
      <c r="H48" s="19"/>
      <c r="I48" s="18">
        <f t="shared" si="1"/>
        <v>0</v>
      </c>
    </row>
    <row r="49" spans="2:9" x14ac:dyDescent="0.4">
      <c r="B49" s="20" t="s">
        <v>84</v>
      </c>
      <c r="C49" s="21"/>
      <c r="D49" s="22"/>
      <c r="E49" s="21">
        <f t="shared" si="0"/>
        <v>0</v>
      </c>
      <c r="F49" s="20" t="s">
        <v>85</v>
      </c>
      <c r="G49" s="21">
        <f>+G50</f>
        <v>107297563</v>
      </c>
      <c r="H49" s="22">
        <f>+H50</f>
        <v>105655818</v>
      </c>
      <c r="I49" s="21">
        <f t="shared" si="1"/>
        <v>1641745</v>
      </c>
    </row>
    <row r="50" spans="2:9" x14ac:dyDescent="0.4">
      <c r="B50" s="20" t="s">
        <v>86</v>
      </c>
      <c r="C50" s="21"/>
      <c r="D50" s="22">
        <v>75600</v>
      </c>
      <c r="E50" s="21">
        <f t="shared" si="0"/>
        <v>-75600</v>
      </c>
      <c r="F50" s="20" t="s">
        <v>87</v>
      </c>
      <c r="G50" s="21">
        <v>107297563</v>
      </c>
      <c r="H50" s="22">
        <v>105655818</v>
      </c>
      <c r="I50" s="21">
        <f t="shared" si="1"/>
        <v>1641745</v>
      </c>
    </row>
    <row r="51" spans="2:9" x14ac:dyDescent="0.4">
      <c r="B51" s="20" t="s">
        <v>88</v>
      </c>
      <c r="C51" s="21"/>
      <c r="D51" s="22"/>
      <c r="E51" s="21">
        <f t="shared" si="0"/>
        <v>0</v>
      </c>
      <c r="F51" s="20" t="s">
        <v>89</v>
      </c>
      <c r="G51" s="21"/>
      <c r="H51" s="22"/>
      <c r="I51" s="21">
        <f t="shared" si="1"/>
        <v>0</v>
      </c>
    </row>
    <row r="52" spans="2:9" x14ac:dyDescent="0.4">
      <c r="B52" s="20" t="s">
        <v>66</v>
      </c>
      <c r="C52" s="21"/>
      <c r="D52" s="22"/>
      <c r="E52" s="21">
        <f t="shared" si="0"/>
        <v>0</v>
      </c>
      <c r="F52" s="20" t="s">
        <v>90</v>
      </c>
      <c r="G52" s="21">
        <f>+G53</f>
        <v>0</v>
      </c>
      <c r="H52" s="22">
        <f>+H53</f>
        <v>0</v>
      </c>
      <c r="I52" s="21">
        <f t="shared" si="1"/>
        <v>0</v>
      </c>
    </row>
    <row r="53" spans="2:9" x14ac:dyDescent="0.4">
      <c r="B53" s="20" t="s">
        <v>91</v>
      </c>
      <c r="C53" s="21"/>
      <c r="D53" s="22"/>
      <c r="E53" s="21">
        <f t="shared" si="0"/>
        <v>0</v>
      </c>
      <c r="F53" s="20" t="s">
        <v>92</v>
      </c>
      <c r="G53" s="21"/>
      <c r="H53" s="22"/>
      <c r="I53" s="21">
        <f t="shared" si="1"/>
        <v>0</v>
      </c>
    </row>
    <row r="54" spans="2:9" x14ac:dyDescent="0.4">
      <c r="B54" s="20" t="s">
        <v>93</v>
      </c>
      <c r="C54" s="21"/>
      <c r="D54" s="22"/>
      <c r="E54" s="21">
        <f t="shared" si="0"/>
        <v>0</v>
      </c>
      <c r="F54" s="20" t="s">
        <v>94</v>
      </c>
      <c r="G54" s="21">
        <v>7510277</v>
      </c>
      <c r="H54" s="22">
        <v>6709254</v>
      </c>
      <c r="I54" s="21">
        <f t="shared" si="1"/>
        <v>801023</v>
      </c>
    </row>
    <row r="55" spans="2:9" x14ac:dyDescent="0.4">
      <c r="B55" s="20" t="s">
        <v>95</v>
      </c>
      <c r="C55" s="21">
        <v>70082150</v>
      </c>
      <c r="D55" s="22">
        <v>65729330</v>
      </c>
      <c r="E55" s="21">
        <f t="shared" si="0"/>
        <v>4352820</v>
      </c>
      <c r="F55" s="20" t="s">
        <v>96</v>
      </c>
      <c r="G55" s="21">
        <v>801023</v>
      </c>
      <c r="H55" s="22">
        <v>-5660225</v>
      </c>
      <c r="I55" s="21">
        <f t="shared" si="1"/>
        <v>6461248</v>
      </c>
    </row>
    <row r="56" spans="2:9" x14ac:dyDescent="0.4">
      <c r="B56" s="20" t="s">
        <v>97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98</v>
      </c>
      <c r="C57" s="21">
        <v>14977763</v>
      </c>
      <c r="D57" s="22">
        <v>14219531</v>
      </c>
      <c r="E57" s="21">
        <f t="shared" si="0"/>
        <v>758232</v>
      </c>
      <c r="F57" s="20"/>
      <c r="G57" s="21"/>
      <c r="H57" s="21"/>
      <c r="I57" s="21"/>
    </row>
    <row r="58" spans="2:9" x14ac:dyDescent="0.4">
      <c r="B58" s="20" t="s">
        <v>99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100</v>
      </c>
      <c r="C59" s="21">
        <v>67313000</v>
      </c>
      <c r="D59" s="22">
        <v>66263000</v>
      </c>
      <c r="E59" s="21">
        <f t="shared" si="0"/>
        <v>1050000</v>
      </c>
      <c r="F59" s="20"/>
      <c r="G59" s="21"/>
      <c r="H59" s="21"/>
      <c r="I59" s="21"/>
    </row>
    <row r="60" spans="2:9" x14ac:dyDescent="0.4">
      <c r="B60" s="20" t="s">
        <v>101</v>
      </c>
      <c r="C60" s="21">
        <v>39984563</v>
      </c>
      <c r="D60" s="22">
        <v>39392818</v>
      </c>
      <c r="E60" s="21">
        <f t="shared" si="0"/>
        <v>591745</v>
      </c>
      <c r="F60" s="20"/>
      <c r="G60" s="21"/>
      <c r="H60" s="21"/>
      <c r="I60" s="21"/>
    </row>
    <row r="61" spans="2:9" x14ac:dyDescent="0.4">
      <c r="B61" s="20" t="s">
        <v>102</v>
      </c>
      <c r="C61" s="21"/>
      <c r="D61" s="22"/>
      <c r="E61" s="21">
        <f t="shared" si="0"/>
        <v>0</v>
      </c>
      <c r="F61" s="20"/>
      <c r="G61" s="21"/>
      <c r="H61" s="21"/>
      <c r="I61" s="21"/>
    </row>
    <row r="62" spans="2:9" x14ac:dyDescent="0.4">
      <c r="B62" s="20" t="s">
        <v>103</v>
      </c>
      <c r="C62" s="21"/>
      <c r="D62" s="22"/>
      <c r="E62" s="21">
        <f t="shared" si="0"/>
        <v>0</v>
      </c>
      <c r="F62" s="20"/>
      <c r="G62" s="21"/>
      <c r="H62" s="21"/>
      <c r="I62" s="21"/>
    </row>
    <row r="63" spans="2:9" x14ac:dyDescent="0.4">
      <c r="B63" s="20" t="s">
        <v>104</v>
      </c>
      <c r="C63" s="21"/>
      <c r="D63" s="22"/>
      <c r="E63" s="21">
        <f t="shared" si="0"/>
        <v>0</v>
      </c>
      <c r="F63" s="26"/>
      <c r="G63" s="27"/>
      <c r="H63" s="27"/>
      <c r="I63" s="27"/>
    </row>
    <row r="64" spans="2:9" x14ac:dyDescent="0.4">
      <c r="B64" s="26" t="s">
        <v>55</v>
      </c>
      <c r="C64" s="27"/>
      <c r="D64" s="28"/>
      <c r="E64" s="27">
        <f t="shared" si="0"/>
        <v>0</v>
      </c>
      <c r="F64" s="14" t="s">
        <v>105</v>
      </c>
      <c r="G64" s="15">
        <f>+G48 +G49 +G51 +G52 +G54</f>
        <v>114807840</v>
      </c>
      <c r="H64" s="15">
        <f>+H48 +H49 +H51 +H52 +H54</f>
        <v>112365072</v>
      </c>
      <c r="I64" s="15">
        <f t="shared" si="1"/>
        <v>2442768</v>
      </c>
    </row>
    <row r="65" spans="2:9" x14ac:dyDescent="0.4">
      <c r="B65" s="14" t="s">
        <v>106</v>
      </c>
      <c r="C65" s="15">
        <f>+C9 +C34</f>
        <v>238480468</v>
      </c>
      <c r="D65" s="15">
        <f>+D9 +D34</f>
        <v>225296601</v>
      </c>
      <c r="E65" s="15">
        <f t="shared" si="0"/>
        <v>13183867</v>
      </c>
      <c r="F65" s="29" t="s">
        <v>107</v>
      </c>
      <c r="G65" s="30">
        <f>+G46 +G64</f>
        <v>238480468</v>
      </c>
      <c r="H65" s="30">
        <f>+H46 +H64</f>
        <v>225296601</v>
      </c>
      <c r="I65" s="30">
        <f t="shared" si="1"/>
        <v>13183867</v>
      </c>
    </row>
  </sheetData>
  <mergeCells count="5">
    <mergeCell ref="B3:I3"/>
    <mergeCell ref="B5:I5"/>
    <mergeCell ref="B7:E7"/>
    <mergeCell ref="F7:I7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朝日町社会福祉協議会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</dc:creator>
  <cp:lastModifiedBy>fukushi</cp:lastModifiedBy>
  <dcterms:created xsi:type="dcterms:W3CDTF">2022-06-20T05:20:17Z</dcterms:created>
  <dcterms:modified xsi:type="dcterms:W3CDTF">2022-06-20T05:20:18Z</dcterms:modified>
</cp:coreProperties>
</file>